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fischer41\Desktop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G15" i="1"/>
  <c r="I15" i="1"/>
  <c r="K15" i="1"/>
  <c r="C15" i="1"/>
  <c r="E8" i="1"/>
  <c r="G8" i="1"/>
  <c r="I8" i="1"/>
  <c r="K8" i="1"/>
  <c r="C8" i="1"/>
  <c r="E14" i="1"/>
  <c r="G14" i="1"/>
  <c r="I14" i="1"/>
  <c r="K14" i="1"/>
  <c r="C14" i="1"/>
  <c r="E7" i="1"/>
  <c r="G7" i="1"/>
  <c r="I7" i="1"/>
  <c r="K7" i="1"/>
  <c r="C7" i="1"/>
  <c r="E6" i="1"/>
  <c r="G6" i="1"/>
  <c r="C6" i="1"/>
  <c r="E12" i="1"/>
  <c r="E13" i="1" s="1"/>
  <c r="G12" i="1"/>
  <c r="G13" i="1" s="1"/>
  <c r="I12" i="1"/>
  <c r="I13" i="1" s="1"/>
  <c r="K12" i="1"/>
  <c r="K13" i="1" s="1"/>
  <c r="C12" i="1"/>
  <c r="C13" i="1" s="1"/>
  <c r="E5" i="1"/>
  <c r="G5" i="1"/>
  <c r="I5" i="1"/>
  <c r="I6" i="1" s="1"/>
  <c r="K5" i="1"/>
  <c r="K6" i="1" s="1"/>
  <c r="C5" i="1"/>
</calcChain>
</file>

<file path=xl/sharedStrings.xml><?xml version="1.0" encoding="utf-8"?>
<sst xmlns="http://schemas.openxmlformats.org/spreadsheetml/2006/main" count="25" uniqueCount="13">
  <si>
    <t>small</t>
  </si>
  <si>
    <t>large</t>
  </si>
  <si>
    <t>avg =</t>
  </si>
  <si>
    <t xml:space="preserve">h(in cm) = </t>
  </si>
  <si>
    <t>g =</t>
  </si>
  <si>
    <t>t^2 =</t>
  </si>
  <si>
    <t>Questions</t>
  </si>
  <si>
    <t>Charity Fischer, Corey Townsend, Nick Rupert, Carl Gerstorff</t>
  </si>
  <si>
    <t>By:</t>
  </si>
  <si>
    <t>Our data points for the small ball are on top of the data points for the large ball, meaning they are the same.</t>
  </si>
  <si>
    <t>2h =</t>
  </si>
  <si>
    <t>Considering the simplicity of our data, the arythmetic average we calculated earlier is at least as accurate as the chi squared average calculated by the graph.</t>
  </si>
  <si>
    <t>Rounding to only 4 decimal places can cause a slight error. Using an analog tape measure can also cause error.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</si>
</sst>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0" xfId="0" applyBorder="1"/>
    <xf numFmtId="2" fontId="0" fillId="0" borderId="0" xfId="0" applyNumberFormat="1" applyBorder="1"/>
    <xf numFmtId="2" fontId="0" fillId="0" borderId="10" xfId="0" applyNumberFormat="1" applyBorder="1"/>
    <xf numFmtId="2" fontId="0" fillId="0" borderId="9" xfId="0" applyNumberFormat="1" applyBorder="1"/>
    <xf numFmtId="2" fontId="0" fillId="0" borderId="4" xfId="0" applyNumberFormat="1" applyBorder="1"/>
    <xf numFmtId="2" fontId="0" fillId="0" borderId="2" xfId="0" applyNumberFormat="1" applyBorder="1"/>
    <xf numFmtId="2" fontId="0" fillId="0" borderId="6" xfId="0" applyNumberFormat="1" applyBorder="1"/>
    <xf numFmtId="0" fontId="0" fillId="0" borderId="10" xfId="0" applyBorder="1" applyAlignment="1">
      <alignment horizontal="center"/>
    </xf>
    <xf numFmtId="2" fontId="0" fillId="0" borderId="3" xfId="0" applyNumberFormat="1" applyBorder="1"/>
    <xf numFmtId="2" fontId="0" fillId="0" borderId="5" xfId="0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Charity's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small time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1984303393450213"/>
                  <c:y val="1.924679961141709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Sheet1!$C$6:$K$6</c:f>
              <c:numCache>
                <c:formatCode>General</c:formatCode>
                <c:ptCount val="9"/>
                <c:pt idx="0" formatCode="0.00">
                  <c:v>0.34288832111111112</c:v>
                </c:pt>
                <c:pt idx="2" formatCode="0.00">
                  <c:v>0.29138403999999996</c:v>
                </c:pt>
                <c:pt idx="4" formatCode="0.00">
                  <c:v>0.23970816000000003</c:v>
                </c:pt>
                <c:pt idx="6" formatCode="0.00">
                  <c:v>0.19044495999999997</c:v>
                </c:pt>
                <c:pt idx="8" formatCode="0.00">
                  <c:v>0.13987599999999994</c:v>
                </c:pt>
              </c:numCache>
            </c:numRef>
          </c:xVal>
          <c:yVal>
            <c:numRef>
              <c:f>Sheet1!$C$7:$K$7</c:f>
              <c:numCache>
                <c:formatCode>General</c:formatCode>
                <c:ptCount val="9"/>
                <c:pt idx="0">
                  <c:v>336</c:v>
                </c:pt>
                <c:pt idx="2">
                  <c:v>286</c:v>
                </c:pt>
                <c:pt idx="4">
                  <c:v>236</c:v>
                </c:pt>
                <c:pt idx="6">
                  <c:v>186</c:v>
                </c:pt>
                <c:pt idx="8">
                  <c:v>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A9-46A7-AD05-7FCD125BB771}"/>
            </c:ext>
          </c:extLst>
        </c:ser>
        <c:ser>
          <c:idx val="1"/>
          <c:order val="1"/>
          <c:tx>
            <c:v>large time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Sheet1!$C$13:$K$13</c:f>
              <c:numCache>
                <c:formatCode>General</c:formatCode>
                <c:ptCount val="9"/>
                <c:pt idx="0" formatCode="0.00">
                  <c:v>0.3427712177777778</c:v>
                </c:pt>
                <c:pt idx="2" formatCode="0.00">
                  <c:v>0.29167200444444447</c:v>
                </c:pt>
                <c:pt idx="4" formatCode="0.00">
                  <c:v>0.23944711111111111</c:v>
                </c:pt>
                <c:pt idx="6" formatCode="0.00">
                  <c:v>0.18812460444444443</c:v>
                </c:pt>
                <c:pt idx="8" formatCode="0.00">
                  <c:v>0.13776469444444442</c:v>
                </c:pt>
              </c:numCache>
            </c:numRef>
          </c:xVal>
          <c:yVal>
            <c:numRef>
              <c:f>Sheet1!$C$14:$K$14</c:f>
              <c:numCache>
                <c:formatCode>General</c:formatCode>
                <c:ptCount val="9"/>
                <c:pt idx="0">
                  <c:v>336</c:v>
                </c:pt>
                <c:pt idx="2">
                  <c:v>286</c:v>
                </c:pt>
                <c:pt idx="4">
                  <c:v>236</c:v>
                </c:pt>
                <c:pt idx="6">
                  <c:v>186</c:v>
                </c:pt>
                <c:pt idx="8">
                  <c:v>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A9-46A7-AD05-7FCD125BB77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04576384"/>
        <c:axId val="504572640"/>
      </c:scatterChart>
      <c:valAx>
        <c:axId val="504576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Time^2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572640"/>
        <c:crosses val="autoZero"/>
        <c:crossBetween val="midCat"/>
      </c:valAx>
      <c:valAx>
        <c:axId val="50457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Height x 2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576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247649</xdr:colOff>
      <xdr:row>1</xdr:row>
      <xdr:rowOff>76199</xdr:rowOff>
    </xdr:from>
    <xdr:to>
      <xdr:col>20</xdr:col>
      <xdr:colOff>361950</xdr:colOff>
      <xdr:row>17</xdr:row>
      <xdr:rowOff>1990725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Q25" sqref="Q25"/>
    </sheetView>
  </sheetViews>
  <sheetFormatPr defaultRowHeight="15" x14ac:dyDescent="0.25"/>
  <cols>
    <col min="1" max="1" width="10.140625" bestFit="1" customWidth="1"/>
    <col min="3" max="3" width="9.140625" customWidth="1"/>
  </cols>
  <sheetData>
    <row r="1" spans="1:19" x14ac:dyDescent="0.25">
      <c r="A1" s="5" t="s">
        <v>3</v>
      </c>
      <c r="B1" s="20">
        <v>168</v>
      </c>
      <c r="C1" s="21"/>
      <c r="D1" s="20">
        <v>143</v>
      </c>
      <c r="E1" s="22"/>
      <c r="F1" s="21">
        <v>118</v>
      </c>
      <c r="G1" s="21"/>
      <c r="H1" s="20">
        <v>93</v>
      </c>
      <c r="I1" s="22"/>
      <c r="J1" s="21">
        <v>68</v>
      </c>
      <c r="K1" s="22"/>
      <c r="M1" t="s">
        <v>8</v>
      </c>
      <c r="N1" s="19" t="s">
        <v>7</v>
      </c>
      <c r="O1" s="19"/>
      <c r="P1" s="19"/>
      <c r="Q1" s="19"/>
      <c r="R1" s="19"/>
      <c r="S1" s="19"/>
    </row>
    <row r="2" spans="1:19" x14ac:dyDescent="0.25">
      <c r="B2" s="2" t="s">
        <v>0</v>
      </c>
      <c r="C2" s="8">
        <v>0.58579999999999999</v>
      </c>
      <c r="D2" s="2" t="s">
        <v>0</v>
      </c>
      <c r="E2" s="11">
        <v>0.54</v>
      </c>
      <c r="F2" s="7" t="s">
        <v>0</v>
      </c>
      <c r="G2" s="8">
        <v>0.49020000000000002</v>
      </c>
      <c r="H2" s="2" t="s">
        <v>0</v>
      </c>
      <c r="I2" s="11">
        <v>0.43590000000000001</v>
      </c>
      <c r="J2" s="7" t="s">
        <v>0</v>
      </c>
      <c r="K2" s="11">
        <v>0.37209999999999999</v>
      </c>
    </row>
    <row r="3" spans="1:19" x14ac:dyDescent="0.25">
      <c r="B3" s="2"/>
      <c r="C3" s="8">
        <v>0.58550000000000002</v>
      </c>
      <c r="D3" s="2"/>
      <c r="E3" s="11">
        <v>0.53949999999999998</v>
      </c>
      <c r="F3" s="7"/>
      <c r="G3" s="8">
        <v>0.4894</v>
      </c>
      <c r="H3" s="2"/>
      <c r="I3" s="11">
        <v>0.43719999999999998</v>
      </c>
      <c r="J3" s="7"/>
      <c r="K3" s="11">
        <v>0.37269999999999998</v>
      </c>
    </row>
    <row r="4" spans="1:19" x14ac:dyDescent="0.25">
      <c r="B4" s="2"/>
      <c r="C4" s="8">
        <v>0.58540000000000003</v>
      </c>
      <c r="D4" s="2"/>
      <c r="E4" s="11">
        <v>0.53990000000000005</v>
      </c>
      <c r="F4" s="7"/>
      <c r="G4" s="8">
        <v>0.48920000000000002</v>
      </c>
      <c r="H4" s="2"/>
      <c r="I4" s="11">
        <v>0.43609999999999999</v>
      </c>
      <c r="J4" s="7"/>
      <c r="K4" s="11">
        <v>0.37719999999999998</v>
      </c>
    </row>
    <row r="5" spans="1:19" x14ac:dyDescent="0.25">
      <c r="A5" s="7" t="s">
        <v>2</v>
      </c>
      <c r="B5" s="2"/>
      <c r="C5" s="8">
        <f>AVERAGE(C2:C4)</f>
        <v>0.58556666666666668</v>
      </c>
      <c r="D5" s="2"/>
      <c r="E5" s="8">
        <f t="shared" ref="E5:K5" si="0">AVERAGE(E2:E4)</f>
        <v>0.53979999999999995</v>
      </c>
      <c r="F5" s="2"/>
      <c r="G5" s="8">
        <f t="shared" si="0"/>
        <v>0.48960000000000004</v>
      </c>
      <c r="H5" s="2"/>
      <c r="I5" s="11">
        <f t="shared" si="0"/>
        <v>0.43639999999999995</v>
      </c>
      <c r="J5" s="7"/>
      <c r="K5" s="11">
        <f t="shared" si="0"/>
        <v>0.37399999999999994</v>
      </c>
    </row>
    <row r="6" spans="1:19" x14ac:dyDescent="0.25">
      <c r="A6" t="s">
        <v>5</v>
      </c>
      <c r="B6" s="2"/>
      <c r="C6" s="8">
        <f>C5^2</f>
        <v>0.34288832111111112</v>
      </c>
      <c r="D6" s="2"/>
      <c r="E6" s="8">
        <f t="shared" ref="E6:K6" si="1">E5^2</f>
        <v>0.29138403999999996</v>
      </c>
      <c r="F6" s="2"/>
      <c r="G6" s="8">
        <f t="shared" si="1"/>
        <v>0.23970816000000003</v>
      </c>
      <c r="H6" s="2"/>
      <c r="I6" s="8">
        <f t="shared" si="1"/>
        <v>0.19044495999999997</v>
      </c>
      <c r="J6" s="2"/>
      <c r="K6" s="11">
        <f t="shared" si="1"/>
        <v>0.13987599999999994</v>
      </c>
    </row>
    <row r="7" spans="1:19" x14ac:dyDescent="0.25">
      <c r="A7" t="s">
        <v>10</v>
      </c>
      <c r="B7" s="2"/>
      <c r="C7">
        <f>B1*2</f>
        <v>336</v>
      </c>
      <c r="D7" s="2"/>
      <c r="E7">
        <f t="shared" ref="E7:K7" si="2">D1*2</f>
        <v>286</v>
      </c>
      <c r="F7" s="2"/>
      <c r="G7">
        <f t="shared" si="2"/>
        <v>236</v>
      </c>
      <c r="H7" s="2"/>
      <c r="I7">
        <f t="shared" si="2"/>
        <v>186</v>
      </c>
      <c r="J7" s="2"/>
      <c r="K7" s="3">
        <f t="shared" si="2"/>
        <v>136</v>
      </c>
    </row>
    <row r="8" spans="1:19" x14ac:dyDescent="0.25">
      <c r="A8" s="6" t="s">
        <v>4</v>
      </c>
      <c r="B8" s="2"/>
      <c r="C8" s="8">
        <f>(-(C7))/(C6)</f>
        <v>-979.91089026074178</v>
      </c>
      <c r="D8" s="15"/>
      <c r="E8" s="8">
        <f t="shared" ref="E8:K8" si="3">(-(E7))/(E6)</f>
        <v>-981.52252951122523</v>
      </c>
      <c r="F8" s="15"/>
      <c r="G8" s="8">
        <f t="shared" si="3"/>
        <v>-984.53052244863079</v>
      </c>
      <c r="H8" s="15"/>
      <c r="I8" s="8">
        <f t="shared" si="3"/>
        <v>-976.6601331954389</v>
      </c>
      <c r="J8" s="15"/>
      <c r="K8" s="11">
        <f t="shared" si="3"/>
        <v>-972.28974234321868</v>
      </c>
    </row>
    <row r="9" spans="1:19" x14ac:dyDescent="0.25">
      <c r="B9" s="1" t="s">
        <v>1</v>
      </c>
      <c r="C9" s="9">
        <v>0.58550000000000002</v>
      </c>
      <c r="D9" s="1" t="s">
        <v>1</v>
      </c>
      <c r="E9" s="9">
        <v>0.54</v>
      </c>
      <c r="F9" s="1" t="s">
        <v>1</v>
      </c>
      <c r="G9" s="9">
        <v>0.48909999999999998</v>
      </c>
      <c r="H9" s="1" t="s">
        <v>1</v>
      </c>
      <c r="I9" s="9">
        <v>0.43409999999999999</v>
      </c>
      <c r="J9" s="1" t="s">
        <v>1</v>
      </c>
      <c r="K9" s="12">
        <v>0.37109999999999999</v>
      </c>
    </row>
    <row r="10" spans="1:19" x14ac:dyDescent="0.25">
      <c r="B10" s="2"/>
      <c r="C10" s="8">
        <v>0.58520000000000005</v>
      </c>
      <c r="D10" s="2"/>
      <c r="E10" s="8">
        <v>0.53979999999999995</v>
      </c>
      <c r="F10" s="2"/>
      <c r="G10" s="8">
        <v>0.48949999999999999</v>
      </c>
      <c r="H10" s="2"/>
      <c r="I10" s="8">
        <v>0.43359999999999999</v>
      </c>
      <c r="J10" s="2"/>
      <c r="K10" s="11">
        <v>0.37069999999999997</v>
      </c>
    </row>
    <row r="11" spans="1:19" x14ac:dyDescent="0.25">
      <c r="B11" s="2"/>
      <c r="C11" s="8">
        <v>0.5857</v>
      </c>
      <c r="D11" s="2"/>
      <c r="E11" s="8">
        <v>0.54039999999999999</v>
      </c>
      <c r="F11" s="2"/>
      <c r="G11" s="8">
        <v>0.4894</v>
      </c>
      <c r="H11" s="2"/>
      <c r="I11" s="8">
        <v>0.4335</v>
      </c>
      <c r="J11" s="2"/>
      <c r="K11" s="11">
        <v>0.37169999999999997</v>
      </c>
    </row>
    <row r="12" spans="1:19" x14ac:dyDescent="0.25">
      <c r="A12" s="7" t="s">
        <v>2</v>
      </c>
      <c r="B12" s="2"/>
      <c r="C12" s="8">
        <f>AVERAGE(C9:C11)</f>
        <v>0.58546666666666669</v>
      </c>
      <c r="D12" s="2"/>
      <c r="E12" s="8">
        <f t="shared" ref="E12:K12" si="4">AVERAGE(E9:E11)</f>
        <v>0.54006666666666669</v>
      </c>
      <c r="F12" s="2"/>
      <c r="G12" s="8">
        <f t="shared" si="4"/>
        <v>0.48933333333333334</v>
      </c>
      <c r="H12" s="2"/>
      <c r="I12" s="8">
        <f t="shared" si="4"/>
        <v>0.4337333333333333</v>
      </c>
      <c r="J12" s="2"/>
      <c r="K12" s="11">
        <f t="shared" si="4"/>
        <v>0.37116666666666664</v>
      </c>
    </row>
    <row r="13" spans="1:19" x14ac:dyDescent="0.25">
      <c r="A13" t="s">
        <v>5</v>
      </c>
      <c r="B13" s="2"/>
      <c r="C13" s="8">
        <f>C12^2</f>
        <v>0.3427712177777778</v>
      </c>
      <c r="D13" s="2"/>
      <c r="E13" s="8">
        <f t="shared" ref="E13:K13" si="5">E12^2</f>
        <v>0.29167200444444447</v>
      </c>
      <c r="F13" s="2"/>
      <c r="G13" s="8">
        <f t="shared" si="5"/>
        <v>0.23944711111111111</v>
      </c>
      <c r="H13" s="2"/>
      <c r="I13" s="8">
        <f t="shared" si="5"/>
        <v>0.18812460444444443</v>
      </c>
      <c r="J13" s="2"/>
      <c r="K13" s="11">
        <f t="shared" si="5"/>
        <v>0.13776469444444442</v>
      </c>
    </row>
    <row r="14" spans="1:19" x14ac:dyDescent="0.25">
      <c r="A14" t="s">
        <v>10</v>
      </c>
      <c r="B14" s="2"/>
      <c r="C14">
        <f>2*B1</f>
        <v>336</v>
      </c>
      <c r="D14" s="2"/>
      <c r="E14">
        <f t="shared" ref="E14:K14" si="6">2*D1</f>
        <v>286</v>
      </c>
      <c r="F14" s="2"/>
      <c r="G14">
        <f t="shared" si="6"/>
        <v>236</v>
      </c>
      <c r="H14" s="2"/>
      <c r="I14">
        <f t="shared" si="6"/>
        <v>186</v>
      </c>
      <c r="J14" s="2"/>
      <c r="K14" s="3">
        <f t="shared" si="6"/>
        <v>136</v>
      </c>
    </row>
    <row r="15" spans="1:19" x14ac:dyDescent="0.25">
      <c r="A15" s="6" t="s">
        <v>4</v>
      </c>
      <c r="B15" s="4"/>
      <c r="C15" s="10">
        <f>(-(C14)/(C13))</f>
        <v>-980.2456640855778</v>
      </c>
      <c r="D15" s="16"/>
      <c r="E15" s="10">
        <f t="shared" ref="E15:K15" si="7">(-(E14)/(E13))</f>
        <v>-980.5534835088198</v>
      </c>
      <c r="F15" s="16"/>
      <c r="G15" s="10">
        <f t="shared" si="7"/>
        <v>-985.60387262508448</v>
      </c>
      <c r="H15" s="16"/>
      <c r="I15" s="10">
        <f t="shared" si="7"/>
        <v>-988.70639781160662</v>
      </c>
      <c r="J15" s="16"/>
      <c r="K15" s="13">
        <f t="shared" si="7"/>
        <v>-987.1905174866406</v>
      </c>
    </row>
    <row r="16" spans="1:19" ht="15" customHeight="1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5">
      <c r="A17" t="s">
        <v>6</v>
      </c>
    </row>
    <row r="18" spans="1:11" ht="15" customHeight="1" x14ac:dyDescent="0.25">
      <c r="A18">
        <v>1</v>
      </c>
      <c r="B18" s="18" t="s">
        <v>9</v>
      </c>
      <c r="C18" s="18"/>
      <c r="D18" s="18"/>
      <c r="E18" s="18"/>
      <c r="F18" s="18"/>
      <c r="G18" s="18"/>
      <c r="H18" s="18"/>
      <c r="I18" s="18"/>
      <c r="J18" s="18"/>
      <c r="K18" s="18"/>
    </row>
    <row r="19" spans="1:11" x14ac:dyDescent="0.25"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x14ac:dyDescent="0.25">
      <c r="A20">
        <v>2</v>
      </c>
      <c r="B20" s="17" t="s">
        <v>11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>
        <v>3</v>
      </c>
      <c r="B22" s="17" t="s">
        <v>12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</row>
  </sheetData>
  <mergeCells count="9">
    <mergeCell ref="B22:K23"/>
    <mergeCell ref="B18:K19"/>
    <mergeCell ref="N1:S1"/>
    <mergeCell ref="B20:K21"/>
    <mergeCell ref="B1:C1"/>
    <mergeCell ref="D1:E1"/>
    <mergeCell ref="F1:G1"/>
    <mergeCell ref="H1:I1"/>
    <mergeCell ref="J1:K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Uriah Rupert</dc:creator>
  <cp:lastModifiedBy>Charity Anne Fischer</cp:lastModifiedBy>
  <dcterms:created xsi:type="dcterms:W3CDTF">2018-09-04T21:27:18Z</dcterms:created>
  <dcterms:modified xsi:type="dcterms:W3CDTF">2018-10-16T19:57:40Z</dcterms:modified>
</cp:coreProperties>
</file>